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420" windowWidth="18852" windowHeight="6900"/>
  </bookViews>
  <sheets>
    <sheet name="структура" sheetId="1" r:id="rId1"/>
  </sheets>
  <externalReferences>
    <externalReference r:id="rId2"/>
  </externalReferences>
  <definedNames>
    <definedName name="Excel_BuiltIn_Print_Area_1_1" localSheetId="0">#REF!</definedName>
    <definedName name="Excel_BuiltIn_Print_Area_1_1">#REF!</definedName>
    <definedName name="Excel_BuiltIn_Print_Area_2" localSheetId="0">#REF!</definedName>
    <definedName name="Excel_BuiltIn_Print_Area_2">#REF!</definedName>
    <definedName name="Excel_BuiltIn_Print_Area_4" localSheetId="0">#REF!</definedName>
    <definedName name="Excel_BuiltIn_Print_Area_4">#REF!</definedName>
    <definedName name="Excel_BuiltIn_Print_Titles_2" localSheetId="0">#REF!</definedName>
    <definedName name="Excel_BuiltIn_Print_Titles_2">#REF!</definedName>
    <definedName name="Excel_BuiltIn_Print_Titles_4" localSheetId="0">#REF!</definedName>
    <definedName name="Excel_BuiltIn_Print_Titles_4">#REF!</definedName>
    <definedName name="аігриолль" localSheetId="0">#REF!</definedName>
    <definedName name="аігриолль">#REF!</definedName>
    <definedName name="бог" localSheetId="0">#REF!</definedName>
    <definedName name="бог">#REF!</definedName>
    <definedName name="бюд" localSheetId="0">#REF!</definedName>
    <definedName name="бюд">#REF!</definedName>
    <definedName name="бюджет" localSheetId="0">#REF!</definedName>
    <definedName name="бюджет">#REF!</definedName>
    <definedName name="вввсвмит" localSheetId="0">#REF!</definedName>
    <definedName name="вввсвмит">#REF!</definedName>
    <definedName name="вка" localSheetId="0">#REF!</definedName>
    <definedName name="вка">#REF!</definedName>
    <definedName name="внутр" localSheetId="0">#REF!</definedName>
    <definedName name="внутр">#REF!</definedName>
    <definedName name="всвамими" localSheetId="0">#REF!</definedName>
    <definedName name="всвамими">#REF!</definedName>
    <definedName name="гнвч" localSheetId="0">#REF!</definedName>
    <definedName name="гнвч">#REF!</definedName>
    <definedName name="го">#REF!</definedName>
    <definedName name="грав" localSheetId="0">#REF!</definedName>
    <definedName name="грав">#REF!</definedName>
    <definedName name="грау" localSheetId="0">#REF!</definedName>
    <definedName name="грау">#REF!</definedName>
    <definedName name="ддд" localSheetId="0">#REF!</definedName>
    <definedName name="ддд">#REF!</definedName>
    <definedName name="ддддд" localSheetId="0">#REF!</definedName>
    <definedName name="ддддд">#REF!</definedName>
    <definedName name="дщть" localSheetId="0">#REF!</definedName>
    <definedName name="дщть">#REF!</definedName>
    <definedName name="еааппн" localSheetId="0">#REF!</definedName>
    <definedName name="еааппн">#REF!</definedName>
    <definedName name="єєєє" localSheetId="0">#REF!</definedName>
    <definedName name="єєєє">#REF!</definedName>
    <definedName name="єєєєє">#REF!</definedName>
    <definedName name="єххд" localSheetId="0">#REF!</definedName>
    <definedName name="єххд">#REF!</definedName>
    <definedName name="жжжж" localSheetId="0">#REF!</definedName>
    <definedName name="жжжж">#REF!</definedName>
    <definedName name="жопві" localSheetId="0">#REF!</definedName>
    <definedName name="жопві">#REF!</definedName>
    <definedName name="зззззз" localSheetId="0">#REF!</definedName>
    <definedName name="зззззз">#REF!</definedName>
    <definedName name="ззззззззззз" localSheetId="0">#REF!</definedName>
    <definedName name="ззззззззззз">#REF!</definedName>
    <definedName name="злрва" localSheetId="0">#REF!</definedName>
    <definedName name="злрва">#REF!</definedName>
    <definedName name="злрвф" localSheetId="0">#REF!</definedName>
    <definedName name="злрвф">#REF!</definedName>
    <definedName name="інші" localSheetId="0">#REF!</definedName>
    <definedName name="інші">#REF!</definedName>
    <definedName name="інші2" localSheetId="0">#REF!</definedName>
    <definedName name="інші2">#REF!</definedName>
    <definedName name="інші8" localSheetId="0">#REF!</definedName>
    <definedName name="інші8">#REF!</definedName>
    <definedName name="йфці" localSheetId="0">#REF!</definedName>
    <definedName name="йфці">#REF!</definedName>
    <definedName name="йфчіваапрр" localSheetId="0">#REF!</definedName>
    <definedName name="йфчіваапрр">#REF!</definedName>
    <definedName name="ккааппп" localSheetId="0">#REF!</definedName>
    <definedName name="ккааппп">#REF!</definedName>
    <definedName name="кккк" localSheetId="0">#REF!</definedName>
    <definedName name="кккк">#REF!</definedName>
    <definedName name="ккккк" localSheetId="0">#REF!</definedName>
    <definedName name="ккккк">#REF!</definedName>
    <definedName name="ликііяв" localSheetId="0">#REF!</definedName>
    <definedName name="ликііяв">#REF!</definedName>
    <definedName name="ллл" localSheetId="0">#REF!</definedName>
    <definedName name="ллл">#REF!</definedName>
    <definedName name="лог" localSheetId="0">#REF!</definedName>
    <definedName name="лог">#REF!</definedName>
    <definedName name="лшалмьи" localSheetId="0">#REF!</definedName>
    <definedName name="лшалмьи">#REF!</definedName>
    <definedName name="лшоп" localSheetId="0">#REF!</definedName>
    <definedName name="лшоп">#REF!</definedName>
    <definedName name="ммсмс" localSheetId="0">#REF!</definedName>
    <definedName name="ммсмс">#REF!</definedName>
    <definedName name="на" localSheetId="0">#REF!</definedName>
    <definedName name="на">#REF!</definedName>
    <definedName name="наіфй" localSheetId="0">#REF!</definedName>
    <definedName name="наіфй">#REF!</definedName>
    <definedName name="нак" localSheetId="0">#REF!</definedName>
    <definedName name="нак">#REF!</definedName>
    <definedName name="нннн" localSheetId="0">#REF!</definedName>
    <definedName name="нннн">#REF!</definedName>
    <definedName name="нрпапо" localSheetId="0">#REF!</definedName>
    <definedName name="нрпапо">#REF!</definedName>
    <definedName name="нрто" localSheetId="0">#REF!</definedName>
    <definedName name="нрто">#REF!</definedName>
    <definedName name="нтмвароо" localSheetId="0">#REF!</definedName>
    <definedName name="нтмвароо">#REF!</definedName>
    <definedName name="_xlnm.Print_Area" localSheetId="0">структура!$A$1:$F$50</definedName>
    <definedName name="огпрп" localSheetId="0">#REF!</definedName>
    <definedName name="огпрп">#REF!</definedName>
    <definedName name="опп" localSheetId="0">#REF!</definedName>
    <definedName name="опп">#REF!</definedName>
    <definedName name="тогп" localSheetId="0">#REF!</definedName>
    <definedName name="тогп">#REF!</definedName>
    <definedName name="тррт" localSheetId="0">#REF!</definedName>
    <definedName name="тррт">#REF!</definedName>
    <definedName name="ттааороттитиии" localSheetId="0">#REF!</definedName>
    <definedName name="ттааороттитиии">#REF!</definedName>
    <definedName name="уапт" localSheetId="0">#REF!</definedName>
    <definedName name="уапт">#REF!</definedName>
    <definedName name="увсппп" localSheetId="0">#REF!</definedName>
    <definedName name="увсппп">#REF!</definedName>
    <definedName name="уптьбд" localSheetId="0">#REF!</definedName>
    <definedName name="уптьбд">#REF!</definedName>
    <definedName name="хдлоргш" localSheetId="0">#REF!</definedName>
    <definedName name="хдлоргш">#REF!</definedName>
    <definedName name="хібеппе" localSheetId="0">#REF!</definedName>
    <definedName name="хібеппе">#REF!</definedName>
    <definedName name="хлонрпит" localSheetId="0">#REF!</definedName>
    <definedName name="хлонрпит">#REF!</definedName>
    <definedName name="цівувс" localSheetId="0">#REF!</definedName>
    <definedName name="цівувс">#REF!</definedName>
    <definedName name="шид" localSheetId="0">#REF!</definedName>
    <definedName name="шид">#REF!</definedName>
    <definedName name="шоаев" localSheetId="0">#REF!</definedName>
    <definedName name="шоаев">#REF!</definedName>
    <definedName name="шовак" localSheetId="0">#REF!</definedName>
    <definedName name="шовак">#REF!</definedName>
    <definedName name="шові" localSheetId="0">#REF!</definedName>
    <definedName name="шові">#REF!</definedName>
    <definedName name="шовцмр" localSheetId="0">#REF!</definedName>
    <definedName name="шовцмр">#REF!</definedName>
    <definedName name="шопа" localSheetId="0">#REF!</definedName>
    <definedName name="шопа">#REF!</definedName>
    <definedName name="шорпа" localSheetId="0">#REF!</definedName>
    <definedName name="шорпа">#REF!</definedName>
    <definedName name="шправв" localSheetId="0">#REF!</definedName>
    <definedName name="шправв">#REF!</definedName>
    <definedName name="щлвуц" localSheetId="0">#REF!</definedName>
    <definedName name="щлвуц">#REF!</definedName>
    <definedName name="щотопавекека" localSheetId="0">#REF!</definedName>
    <definedName name="щотопавекека">#REF!</definedName>
    <definedName name="щрав" localSheetId="0">#REF!</definedName>
    <definedName name="щрав">#REF!</definedName>
    <definedName name="ьла" localSheetId="0">#REF!</definedName>
    <definedName name="ьла">#REF!</definedName>
  </definedNames>
  <calcPr calcId="145621"/>
</workbook>
</file>

<file path=xl/calcChain.xml><?xml version="1.0" encoding="utf-8"?>
<calcChain xmlns="http://schemas.openxmlformats.org/spreadsheetml/2006/main">
  <c r="E48" i="1" l="1"/>
  <c r="F46" i="1" s="1"/>
  <c r="D46" i="1"/>
  <c r="E45" i="1"/>
  <c r="F45" i="1" s="1"/>
  <c r="C45" i="1"/>
  <c r="D45" i="1" s="1"/>
  <c r="E44" i="1"/>
  <c r="F44" i="1" s="1"/>
  <c r="C44" i="1"/>
  <c r="D44" i="1" s="1"/>
  <c r="F42" i="1"/>
  <c r="E41" i="1"/>
  <c r="C41" i="1"/>
  <c r="D41" i="1" s="1"/>
  <c r="D40" i="1" s="1"/>
  <c r="D36" i="1"/>
  <c r="D34" i="1"/>
  <c r="D33" i="1"/>
  <c r="D32" i="1" s="1"/>
  <c r="E32" i="1"/>
  <c r="C32" i="1"/>
  <c r="E29" i="1"/>
  <c r="C29" i="1"/>
  <c r="D29" i="1" s="1"/>
  <c r="E28" i="1"/>
  <c r="C28" i="1"/>
  <c r="D28" i="1" s="1"/>
  <c r="E27" i="1"/>
  <c r="E31" i="1" s="1"/>
  <c r="C27" i="1"/>
  <c r="D27" i="1" s="1"/>
  <c r="E24" i="1"/>
  <c r="F24" i="1" s="1"/>
  <c r="C24" i="1"/>
  <c r="D24" i="1" s="1"/>
  <c r="E23" i="1"/>
  <c r="F23" i="1" s="1"/>
  <c r="C23" i="1"/>
  <c r="D23" i="1" s="1"/>
  <c r="E22" i="1"/>
  <c r="F22" i="1" s="1"/>
  <c r="C22" i="1"/>
  <c r="D22" i="1" s="1"/>
  <c r="E21" i="1"/>
  <c r="F21" i="1" s="1"/>
  <c r="C21" i="1"/>
  <c r="C25" i="1" s="1"/>
  <c r="E19" i="1"/>
  <c r="F19" i="1" s="1"/>
  <c r="C19" i="1"/>
  <c r="D19" i="1" s="1"/>
  <c r="E17" i="1"/>
  <c r="F17" i="1" s="1"/>
  <c r="C17" i="1"/>
  <c r="D17" i="1" s="1"/>
  <c r="E16" i="1"/>
  <c r="F16" i="1" s="1"/>
  <c r="F15" i="1" s="1"/>
  <c r="C16" i="1"/>
  <c r="D16" i="1" s="1"/>
  <c r="D15" i="1" s="1"/>
  <c r="E14" i="1"/>
  <c r="C14" i="1"/>
  <c r="E13" i="1"/>
  <c r="F13" i="1" s="1"/>
  <c r="C13" i="1"/>
  <c r="D13" i="1" s="1"/>
  <c r="E10" i="1"/>
  <c r="F10" i="1" s="1"/>
  <c r="F9" i="1" s="1"/>
  <c r="C10" i="1"/>
  <c r="D10" i="1" s="1"/>
  <c r="D9" i="1" s="1"/>
  <c r="E9" i="1"/>
  <c r="C9" i="1"/>
  <c r="C15" i="1" l="1"/>
  <c r="F28" i="1"/>
  <c r="F29" i="1"/>
  <c r="C40" i="1"/>
  <c r="E40" i="1"/>
  <c r="F41" i="1"/>
  <c r="E15" i="1"/>
  <c r="D25" i="1"/>
  <c r="C20" i="1"/>
  <c r="C8" i="1" s="1"/>
  <c r="E26" i="1"/>
  <c r="F31" i="1"/>
  <c r="E25" i="1"/>
  <c r="C31" i="1"/>
  <c r="D14" i="1"/>
  <c r="F14" i="1"/>
  <c r="D21" i="1"/>
  <c r="D20" i="1" s="1"/>
  <c r="F27" i="1"/>
  <c r="F26" i="1" s="1"/>
  <c r="F33" i="1"/>
  <c r="F34" i="1"/>
  <c r="F36" i="1"/>
  <c r="F43" i="1"/>
  <c r="F40" i="1" s="1"/>
  <c r="D8" i="1" l="1"/>
  <c r="E20" i="1"/>
  <c r="E8" i="1" s="1"/>
  <c r="E39" i="1" s="1"/>
  <c r="F25" i="1"/>
  <c r="F20" i="1" s="1"/>
  <c r="F8" i="1" s="1"/>
  <c r="F32" i="1"/>
  <c r="D31" i="1"/>
  <c r="D26" i="1" s="1"/>
  <c r="C26" i="1"/>
  <c r="C39" i="1" s="1"/>
  <c r="C47" i="1" l="1"/>
  <c r="D39" i="1"/>
  <c r="E47" i="1"/>
  <c r="F39" i="1"/>
  <c r="E49" i="1" l="1"/>
  <c r="C49" i="1"/>
</calcChain>
</file>

<file path=xl/sharedStrings.xml><?xml version="1.0" encoding="utf-8"?>
<sst xmlns="http://schemas.openxmlformats.org/spreadsheetml/2006/main" count="95" uniqueCount="82">
  <si>
    <t>Структура тарифів на централізоване водопостачання та водовідведення</t>
  </si>
  <si>
    <t>Славутського управління водопровідно-каналізаційного господарства</t>
  </si>
  <si>
    <t>№
з/п</t>
  </si>
  <si>
    <t>Найменування показників</t>
  </si>
  <si>
    <t xml:space="preserve">Централізоване водопостачання </t>
  </si>
  <si>
    <t>Централізоване водовідведення</t>
  </si>
  <si>
    <t>тис. грн на рік</t>
  </si>
  <si>
    <r>
      <t>грн/м</t>
    </r>
    <r>
      <rPr>
        <vertAlign val="superscript"/>
        <sz val="14"/>
        <rFont val="Times New Roman"/>
        <family val="1"/>
        <charset val="204"/>
      </rPr>
      <t>3</t>
    </r>
  </si>
  <si>
    <t>Виробнича собівартість, у тому числі:</t>
  </si>
  <si>
    <t>1.1</t>
  </si>
  <si>
    <t>прямі матеріальні витрати, у тому числі:</t>
  </si>
  <si>
    <t>1.1.1</t>
  </si>
  <si>
    <t>електроенергія</t>
  </si>
  <si>
    <t>1.1.2</t>
  </si>
  <si>
    <t>витрати на придбання води в інших суб’єктів господарювання/очищення власних стічних вод іншими суб’єктами господарювання</t>
  </si>
  <si>
    <t>1.1.3</t>
  </si>
  <si>
    <t>витрати на реагенти</t>
  </si>
  <si>
    <t>1.1.4</t>
  </si>
  <si>
    <t>інші прямі матеріальні витрати</t>
  </si>
  <si>
    <t>1.2</t>
  </si>
  <si>
    <t>прямі витрати на оплату праці</t>
  </si>
  <si>
    <t>1.3</t>
  </si>
  <si>
    <t>інші прямі витрати, у тому числі:</t>
  </si>
  <si>
    <t>1.3.1</t>
  </si>
  <si>
    <t>відрахування на соціальні заходи</t>
  </si>
  <si>
    <t>1.3.2</t>
  </si>
  <si>
    <t>амортизаційні відрахування</t>
  </si>
  <si>
    <t>1.3.3</t>
  </si>
  <si>
    <t>підкачка води сторонніми організаціями</t>
  </si>
  <si>
    <t>1.3.4</t>
  </si>
  <si>
    <t>інші прямі витрати</t>
  </si>
  <si>
    <t>1.4</t>
  </si>
  <si>
    <t>загальновиробничі витрати, у тому числі:</t>
  </si>
  <si>
    <t>1.4.1</t>
  </si>
  <si>
    <t>витрати на оплату праці</t>
  </si>
  <si>
    <t>1.4.2</t>
  </si>
  <si>
    <t>1.4.3</t>
  </si>
  <si>
    <t>1.4.4</t>
  </si>
  <si>
    <t>витрати, пов’язані зі сплатою податків, зборів та інших передбачених законодавством обов’язкових платежів</t>
  </si>
  <si>
    <t>1.4.5</t>
  </si>
  <si>
    <t>інші витрати</t>
  </si>
  <si>
    <t>2</t>
  </si>
  <si>
    <t>Адміністративні витрати, у тому числі:</t>
  </si>
  <si>
    <t>2.1</t>
  </si>
  <si>
    <t>2.2</t>
  </si>
  <si>
    <t>2.3</t>
  </si>
  <si>
    <t>2.4</t>
  </si>
  <si>
    <t>2.5</t>
  </si>
  <si>
    <t>3</t>
  </si>
  <si>
    <t>Витрати на збут, у тому числі:</t>
  </si>
  <si>
    <t>3.1</t>
  </si>
  <si>
    <t>3.2</t>
  </si>
  <si>
    <t>3.3</t>
  </si>
  <si>
    <t>3.4</t>
  </si>
  <si>
    <t>4</t>
  </si>
  <si>
    <t>Інші операційні витрати</t>
  </si>
  <si>
    <t>5</t>
  </si>
  <si>
    <t>Фінансові витрати</t>
  </si>
  <si>
    <t>6</t>
  </si>
  <si>
    <t>Повна собівартість</t>
  </si>
  <si>
    <t>7</t>
  </si>
  <si>
    <t>Розрахунковий прибуток, у тому числі:</t>
  </si>
  <si>
    <t>7.1</t>
  </si>
  <si>
    <t>податок на прибуток</t>
  </si>
  <si>
    <t>7.2</t>
  </si>
  <si>
    <t>дивіденди</t>
  </si>
  <si>
    <t>7.3</t>
  </si>
  <si>
    <t>резервний фонд (капітал)</t>
  </si>
  <si>
    <t>7.4</t>
  </si>
  <si>
    <t>на розвиток виробництва (виробничі інвестиції)</t>
  </si>
  <si>
    <t>7.5</t>
  </si>
  <si>
    <t>інше використання прибутку</t>
  </si>
  <si>
    <t>8</t>
  </si>
  <si>
    <t>Витрати на відшкодування втрат</t>
  </si>
  <si>
    <t>9</t>
  </si>
  <si>
    <t>Вартість централізованого водопостачання/водовідведення, тис. грн</t>
  </si>
  <si>
    <t>10</t>
  </si>
  <si>
    <r>
      <t>Обсяг реалізації, тис. м</t>
    </r>
    <r>
      <rPr>
        <b/>
        <vertAlign val="superscript"/>
        <sz val="14"/>
        <rFont val="Times New Roman"/>
        <family val="1"/>
        <charset val="204"/>
      </rPr>
      <t>3</t>
    </r>
  </si>
  <si>
    <t>11</t>
  </si>
  <si>
    <r>
      <t>Тариф на  централізоване водопостачання/водовідведення, грн/м3 (без ПДВ)</t>
    </r>
    <r>
      <rPr>
        <b/>
        <vertAlign val="superscript"/>
        <sz val="14"/>
        <rFont val="Times New Roman"/>
        <family val="1"/>
        <charset val="204"/>
      </rPr>
      <t xml:space="preserve">  </t>
    </r>
  </si>
  <si>
    <t>12</t>
  </si>
  <si>
    <r>
      <t>Тариф на  централізоване водопостачання/водовідведення, грн/м3 (з ПДВ)</t>
    </r>
    <r>
      <rPr>
        <b/>
        <vertAlign val="superscript"/>
        <sz val="14"/>
        <rFont val="Times New Roman"/>
        <family val="1"/>
        <charset val="204"/>
      </rPr>
      <t xml:space="preserve">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</si>
</sst>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0"/>
    <numFmt numFmtId="165" formatCode="#,##0.0000"/>
    <numFmt numFmtId="166" formatCode="#,##0.000000000"/>
    <numFmt numFmtId="167" formatCode="0.0000"/>
  </numFmts>
  <fonts count="24" x14ac:knownFonts="1">
    <font>
      <sz val="11"/>
      <color theme="1"/>
      <name val="Calibri"/>
      <family val="2"/>
      <charset val="204"/>
      <scheme val="minor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sz val="10"/>
      <color theme="0"/>
      <name val="Times New Roman"/>
      <family val="1"/>
      <charset val="204"/>
    </font>
    <font>
      <sz val="10"/>
      <name val="Arial"/>
      <family val="2"/>
      <charset val="204"/>
    </font>
    <font>
      <b/>
      <sz val="18"/>
      <name val="Times New Roman"/>
      <family val="1"/>
      <charset val="204"/>
    </font>
    <font>
      <sz val="22"/>
      <color theme="0"/>
      <name val="Times New Roman"/>
      <family val="1"/>
      <charset val="204"/>
    </font>
    <font>
      <sz val="22"/>
      <name val="Times New Roman"/>
      <family val="1"/>
      <charset val="204"/>
    </font>
    <font>
      <b/>
      <sz val="22"/>
      <color theme="0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6"/>
      <color theme="0"/>
      <name val="Times New Roman"/>
      <family val="1"/>
      <charset val="204"/>
    </font>
    <font>
      <sz val="16"/>
      <name val="Times New Roman"/>
      <family val="1"/>
      <charset val="204"/>
    </font>
    <font>
      <sz val="14"/>
      <color theme="0"/>
      <name val="Times New Roman"/>
      <family val="1"/>
      <charset val="204"/>
    </font>
    <font>
      <vertAlign val="superscript"/>
      <sz val="14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.5"/>
      <color theme="0"/>
      <name val="Times New Roman"/>
      <family val="1"/>
      <charset val="204"/>
    </font>
    <font>
      <sz val="10"/>
      <color theme="0"/>
      <name val="Arial"/>
      <family val="2"/>
      <charset val="204"/>
    </font>
    <font>
      <b/>
      <vertAlign val="superscript"/>
      <sz val="14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u/>
      <sz val="18"/>
      <name val="Times New Roman"/>
      <family val="1"/>
      <charset val="204"/>
    </font>
    <font>
      <b/>
      <sz val="18"/>
      <color theme="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4" fillId="0" borderId="0"/>
    <xf numFmtId="0" fontId="15" fillId="0" borderId="0"/>
    <xf numFmtId="0" fontId="4" fillId="0" borderId="0"/>
    <xf numFmtId="0" fontId="1" fillId="0" borderId="0"/>
  </cellStyleXfs>
  <cellXfs count="83">
    <xf numFmtId="0" fontId="0" fillId="0" borderId="0" xfId="0"/>
    <xf numFmtId="0" fontId="2" fillId="0" borderId="0" xfId="1" applyFont="1"/>
    <xf numFmtId="0" fontId="2" fillId="0" borderId="0" xfId="1" applyFont="1" applyAlignment="1">
      <alignment horizontal="left" wrapText="1"/>
    </xf>
    <xf numFmtId="0" fontId="3" fillId="0" borderId="0" xfId="1" applyFont="1"/>
    <xf numFmtId="0" fontId="6" fillId="0" borderId="0" xfId="1" applyFont="1" applyFill="1"/>
    <xf numFmtId="0" fontId="7" fillId="0" borderId="0" xfId="1" applyFont="1" applyFill="1"/>
    <xf numFmtId="0" fontId="6" fillId="0" borderId="0" xfId="1" applyFont="1"/>
    <xf numFmtId="0" fontId="7" fillId="0" borderId="0" xfId="1" applyFont="1"/>
    <xf numFmtId="0" fontId="9" fillId="0" borderId="0" xfId="1" applyFont="1" applyFill="1" applyAlignment="1">
      <alignment horizontal="center" vertical="center" wrapText="1"/>
    </xf>
    <xf numFmtId="0" fontId="9" fillId="0" borderId="0" xfId="1" applyFont="1" applyFill="1"/>
    <xf numFmtId="0" fontId="10" fillId="0" borderId="0" xfId="1" applyFont="1" applyFill="1" applyAlignment="1">
      <alignment horizontal="right" wrapText="1"/>
    </xf>
    <xf numFmtId="0" fontId="11" fillId="0" borderId="0" xfId="1" applyFont="1"/>
    <xf numFmtId="0" fontId="12" fillId="0" borderId="0" xfId="1" applyFont="1"/>
    <xf numFmtId="0" fontId="13" fillId="0" borderId="0" xfId="1" applyFont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9" fillId="0" borderId="1" xfId="1" applyFont="1" applyFill="1" applyBorder="1" applyAlignment="1">
      <alignment horizontal="center" vertical="center"/>
    </xf>
    <xf numFmtId="164" fontId="13" fillId="0" borderId="0" xfId="1" applyNumberFormat="1" applyFont="1" applyAlignment="1">
      <alignment horizontal="center"/>
    </xf>
    <xf numFmtId="0" fontId="13" fillId="0" borderId="0" xfId="1" applyFont="1" applyAlignment="1">
      <alignment horizontal="center"/>
    </xf>
    <xf numFmtId="4" fontId="13" fillId="0" borderId="0" xfId="1" applyNumberFormat="1" applyFont="1" applyAlignment="1">
      <alignment horizontal="center"/>
    </xf>
    <xf numFmtId="0" fontId="9" fillId="0" borderId="0" xfId="1" applyFont="1" applyAlignment="1">
      <alignment horizontal="center"/>
    </xf>
    <xf numFmtId="1" fontId="10" fillId="0" borderId="1" xfId="1" applyNumberFormat="1" applyFont="1" applyFill="1" applyBorder="1" applyAlignment="1">
      <alignment horizontal="center" vertical="center"/>
    </xf>
    <xf numFmtId="0" fontId="10" fillId="0" borderId="1" xfId="1" applyFont="1" applyFill="1" applyBorder="1" applyAlignment="1">
      <alignment horizontal="left" vertical="center"/>
    </xf>
    <xf numFmtId="164" fontId="16" fillId="0" borderId="1" xfId="3" applyNumberFormat="1" applyFont="1" applyFill="1" applyBorder="1" applyAlignment="1">
      <alignment horizontal="center" vertical="center"/>
    </xf>
    <xf numFmtId="164" fontId="13" fillId="0" borderId="0" xfId="1" applyNumberFormat="1" applyFont="1"/>
    <xf numFmtId="0" fontId="13" fillId="0" borderId="0" xfId="1" applyFont="1"/>
    <xf numFmtId="0" fontId="9" fillId="0" borderId="0" xfId="1" applyFont="1"/>
    <xf numFmtId="164" fontId="9" fillId="0" borderId="0" xfId="1" applyNumberFormat="1" applyFont="1"/>
    <xf numFmtId="49" fontId="10" fillId="0" borderId="1" xfId="1" applyNumberFormat="1" applyFont="1" applyFill="1" applyBorder="1" applyAlignment="1">
      <alignment horizontal="center" vertical="center"/>
    </xf>
    <xf numFmtId="4" fontId="13" fillId="0" borderId="0" xfId="1" applyNumberFormat="1" applyFont="1"/>
    <xf numFmtId="49" fontId="9" fillId="0" borderId="1" xfId="1" applyNumberFormat="1" applyFont="1" applyFill="1" applyBorder="1" applyAlignment="1">
      <alignment horizontal="center" vertical="center"/>
    </xf>
    <xf numFmtId="0" fontId="9" fillId="0" borderId="1" xfId="1" applyFont="1" applyFill="1" applyBorder="1" applyAlignment="1">
      <alignment horizontal="left" vertical="center"/>
    </xf>
    <xf numFmtId="164" fontId="17" fillId="0" borderId="1" xfId="3" applyNumberFormat="1" applyFont="1" applyFill="1" applyBorder="1" applyAlignment="1">
      <alignment horizontal="center" vertical="center"/>
    </xf>
    <xf numFmtId="164" fontId="17" fillId="0" borderId="1" xfId="1" applyNumberFormat="1" applyFont="1" applyFill="1" applyBorder="1" applyAlignment="1">
      <alignment horizontal="center" vertical="center"/>
    </xf>
    <xf numFmtId="0" fontId="9" fillId="0" borderId="1" xfId="1" applyFont="1" applyFill="1" applyBorder="1" applyAlignment="1">
      <alignment horizontal="left" vertical="center" wrapText="1"/>
    </xf>
    <xf numFmtId="165" fontId="13" fillId="0" borderId="0" xfId="1" applyNumberFormat="1" applyFont="1"/>
    <xf numFmtId="165" fontId="9" fillId="0" borderId="0" xfId="1" applyNumberFormat="1" applyFont="1"/>
    <xf numFmtId="164" fontId="13" fillId="0" borderId="0" xfId="1" applyNumberFormat="1" applyFont="1" applyAlignment="1">
      <alignment vertical="center"/>
    </xf>
    <xf numFmtId="0" fontId="9" fillId="0" borderId="0" xfId="1" applyFont="1" applyAlignment="1">
      <alignment vertical="center"/>
    </xf>
    <xf numFmtId="164" fontId="16" fillId="0" borderId="1" xfId="1" applyNumberFormat="1" applyFont="1" applyFill="1" applyBorder="1" applyAlignment="1">
      <alignment horizontal="center" vertical="center"/>
    </xf>
    <xf numFmtId="49" fontId="9" fillId="0" borderId="1" xfId="4" applyNumberFormat="1" applyFont="1" applyFill="1" applyBorder="1" applyAlignment="1">
      <alignment horizontal="center" vertical="center" wrapText="1"/>
    </xf>
    <xf numFmtId="0" fontId="9" fillId="0" borderId="1" xfId="4" applyFont="1" applyFill="1" applyBorder="1" applyAlignment="1">
      <alignment vertical="center" wrapText="1"/>
    </xf>
    <xf numFmtId="2" fontId="18" fillId="2" borderId="0" xfId="4" applyNumberFormat="1" applyFont="1" applyFill="1" applyBorder="1" applyAlignment="1">
      <alignment horizontal="center" vertical="center"/>
    </xf>
    <xf numFmtId="0" fontId="19" fillId="2" borderId="0" xfId="4" applyFont="1" applyFill="1"/>
    <xf numFmtId="0" fontId="4" fillId="2" borderId="0" xfId="4" applyFont="1" applyFill="1"/>
    <xf numFmtId="0" fontId="9" fillId="0" borderId="1" xfId="5" applyFont="1" applyFill="1" applyBorder="1" applyAlignment="1">
      <alignment horizontal="left" vertical="center" wrapText="1"/>
    </xf>
    <xf numFmtId="4" fontId="9" fillId="0" borderId="0" xfId="1" applyNumberFormat="1" applyFont="1"/>
    <xf numFmtId="165" fontId="17" fillId="0" borderId="1" xfId="1" applyNumberFormat="1" applyFont="1" applyFill="1" applyBorder="1" applyAlignment="1">
      <alignment horizontal="center" vertical="center"/>
    </xf>
    <xf numFmtId="166" fontId="13" fillId="0" borderId="0" xfId="1" applyNumberFormat="1" applyFont="1"/>
    <xf numFmtId="4" fontId="16" fillId="0" borderId="1" xfId="1" applyNumberFormat="1" applyFont="1" applyFill="1" applyBorder="1" applyAlignment="1">
      <alignment horizontal="center" vertical="center"/>
    </xf>
    <xf numFmtId="4" fontId="17" fillId="0" borderId="1" xfId="1" applyNumberFormat="1" applyFont="1" applyFill="1" applyBorder="1" applyAlignment="1">
      <alignment horizontal="center" vertical="center"/>
    </xf>
    <xf numFmtId="49" fontId="10" fillId="0" borderId="1" xfId="5" applyNumberFormat="1" applyFont="1" applyFill="1" applyBorder="1" applyAlignment="1">
      <alignment horizontal="center" vertical="center"/>
    </xf>
    <xf numFmtId="0" fontId="10" fillId="0" borderId="1" xfId="5" applyFont="1" applyFill="1" applyBorder="1" applyAlignment="1">
      <alignment horizontal="left" vertical="center" wrapText="1"/>
    </xf>
    <xf numFmtId="0" fontId="10" fillId="0" borderId="1" xfId="1" applyFont="1" applyFill="1" applyBorder="1" applyAlignment="1">
      <alignment horizontal="left" vertical="center" wrapText="1"/>
    </xf>
    <xf numFmtId="164" fontId="3" fillId="0" borderId="0" xfId="1" applyNumberFormat="1" applyFont="1"/>
    <xf numFmtId="4" fontId="3" fillId="0" borderId="0" xfId="1" applyNumberFormat="1" applyFont="1"/>
    <xf numFmtId="4" fontId="2" fillId="0" borderId="0" xfId="1" applyNumberFormat="1" applyFont="1"/>
    <xf numFmtId="49" fontId="5" fillId="0" borderId="0" xfId="1" applyNumberFormat="1" applyFont="1" applyFill="1" applyBorder="1" applyAlignment="1">
      <alignment horizontal="center" vertical="center"/>
    </xf>
    <xf numFmtId="0" fontId="10" fillId="0" borderId="0" xfId="1" applyFont="1" applyFill="1" applyBorder="1" applyAlignment="1">
      <alignment horizontal="left" vertical="center" wrapText="1"/>
    </xf>
    <xf numFmtId="4" fontId="10" fillId="0" borderId="0" xfId="1" applyNumberFormat="1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left" vertical="center" wrapText="1"/>
    </xf>
    <xf numFmtId="165" fontId="22" fillId="0" borderId="0" xfId="1" applyNumberFormat="1" applyFont="1" applyFill="1" applyBorder="1" applyAlignment="1">
      <alignment horizontal="center" vertical="center"/>
    </xf>
    <xf numFmtId="49" fontId="5" fillId="0" borderId="0" xfId="1" applyNumberFormat="1" applyFont="1" applyBorder="1" applyAlignment="1">
      <alignment horizontal="center" vertical="center"/>
    </xf>
    <xf numFmtId="4" fontId="5" fillId="0" borderId="0" xfId="1" applyNumberFormat="1" applyFont="1" applyBorder="1" applyAlignment="1">
      <alignment horizontal="center" vertical="center"/>
    </xf>
    <xf numFmtId="0" fontId="5" fillId="0" borderId="0" xfId="1" applyFont="1" applyFill="1" applyBorder="1" applyAlignment="1">
      <alignment vertical="center" wrapText="1"/>
    </xf>
    <xf numFmtId="4" fontId="23" fillId="0" borderId="0" xfId="1" applyNumberFormat="1" applyFont="1" applyBorder="1" applyAlignment="1">
      <alignment horizontal="center"/>
    </xf>
    <xf numFmtId="167" fontId="3" fillId="0" borderId="0" xfId="1" applyNumberFormat="1" applyFont="1"/>
    <xf numFmtId="165" fontId="3" fillId="0" borderId="0" xfId="1" applyNumberFormat="1" applyFont="1"/>
    <xf numFmtId="165" fontId="2" fillId="0" borderId="0" xfId="1" applyNumberFormat="1" applyFont="1"/>
    <xf numFmtId="164" fontId="2" fillId="0" borderId="0" xfId="1" applyNumberFormat="1" applyFont="1"/>
    <xf numFmtId="0" fontId="5" fillId="0" borderId="0" xfId="2" applyFont="1" applyFill="1" applyBorder="1" applyAlignment="1">
      <alignment horizontal="center" vertical="center" wrapText="1"/>
    </xf>
    <xf numFmtId="0" fontId="8" fillId="2" borderId="0" xfId="2" applyFont="1" applyFill="1" applyBorder="1" applyAlignment="1">
      <alignment horizontal="center" vertical="center" wrapText="1"/>
    </xf>
    <xf numFmtId="0" fontId="10" fillId="0" borderId="1" xfId="1" applyFont="1" applyFill="1" applyBorder="1" applyAlignment="1">
      <alignment horizontal="center" vertical="center" wrapText="1"/>
    </xf>
    <xf numFmtId="0" fontId="10" fillId="0" borderId="1" xfId="1" applyFont="1" applyFill="1" applyBorder="1" applyAlignment="1">
      <alignment horizontal="center" vertical="center"/>
    </xf>
    <xf numFmtId="164" fontId="16" fillId="0" borderId="2" xfId="1" applyNumberFormat="1" applyFont="1" applyFill="1" applyBorder="1" applyAlignment="1">
      <alignment horizontal="center" vertical="center"/>
    </xf>
    <xf numFmtId="164" fontId="16" fillId="0" borderId="3" xfId="1" applyNumberFormat="1" applyFont="1" applyFill="1" applyBorder="1" applyAlignment="1">
      <alignment horizontal="center" vertical="center"/>
    </xf>
    <xf numFmtId="4" fontId="16" fillId="0" borderId="2" xfId="1" applyNumberFormat="1" applyFont="1" applyFill="1" applyBorder="1" applyAlignment="1">
      <alignment horizontal="center" vertical="center"/>
    </xf>
    <xf numFmtId="4" fontId="16" fillId="0" borderId="3" xfId="1" applyNumberFormat="1" applyFont="1" applyFill="1" applyBorder="1" applyAlignment="1">
      <alignment horizontal="center" vertical="center"/>
    </xf>
    <xf numFmtId="4" fontId="10" fillId="0" borderId="2" xfId="1" applyNumberFormat="1" applyFont="1" applyFill="1" applyBorder="1" applyAlignment="1">
      <alignment horizontal="center" vertical="center"/>
    </xf>
    <xf numFmtId="4" fontId="21" fillId="0" borderId="3" xfId="0" applyNumberFormat="1" applyFont="1" applyFill="1" applyBorder="1" applyAlignment="1">
      <alignment horizontal="center" vertical="center"/>
    </xf>
    <xf numFmtId="165" fontId="5" fillId="0" borderId="0" xfId="1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4" fontId="23" fillId="0" borderId="0" xfId="1" applyNumberFormat="1" applyFont="1" applyBorder="1" applyAlignment="1">
      <alignment horizontal="center" vertical="center"/>
    </xf>
  </cellXfs>
  <cellStyles count="6">
    <cellStyle name="Обычный" xfId="0" builtinId="0"/>
    <cellStyle name="Обычный 2" xfId="1"/>
    <cellStyle name="Обычный 2 2" xfId="4"/>
    <cellStyle name="Обычный 2 3" xfId="5"/>
    <cellStyle name="Обычный 3" xfId="2"/>
    <cellStyle name="Обычный 6" xfId="3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54;&#1083;&#1100;&#1075;&#1072;/Desktop/Desktop/&#1058;&#1040;&#1056;&#1048;&#1060;&#1048;/&#1090;&#1072;&#1088;&#1080;&#1092;&#1080;%202026/&#1090;&#1072;&#1088;&#1080;&#1092;%20&#1089;&#1090;&#1072;&#1088;&#1080;&#1081;%20&#1087;&#1088;&#1086;&#1078;.&#1084;&#1110;&#1085;/&#1073;&#1077;&#1088;&#1077;&#1079;&#1077;&#1085;&#1100;/&#1044;&#1086;&#1076;&#1072;&#1090;&#1082;&#1080;%201-14%202026%20%20&#1073;&#1077;&#1088;&#1077;&#1079;&#1077;&#1085;&#1100;%202026&#1088;.%20&#8212;%20&#1082;&#1086;&#1087;&#1080;&#110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труктура"/>
      <sheetName val="Лист2"/>
      <sheetName val="Додаток 1"/>
      <sheetName val="Додаток 2"/>
      <sheetName val="Додаток 3 "/>
      <sheetName val="Додаток 4"/>
      <sheetName val="Додаток 5"/>
      <sheetName val="Додаток 7"/>
      <sheetName val="Додаток 9"/>
      <sheetName val="Додаток 10"/>
      <sheetName val="Додаток 10.1"/>
      <sheetName val="Додаток 10.2"/>
      <sheetName val="Додаток 11"/>
      <sheetName val="Додаток 12"/>
      <sheetName val="Додаток 13"/>
      <sheetName val="Додаток 14"/>
    </sheetNames>
    <sheetDataSet>
      <sheetData sheetId="0"/>
      <sheetData sheetId="1"/>
      <sheetData sheetId="2">
        <row r="11">
          <cell r="J11">
            <v>15811.238932188002</v>
          </cell>
        </row>
        <row r="12">
          <cell r="J12">
            <v>1926.33</v>
          </cell>
        </row>
        <row r="13">
          <cell r="J13">
            <v>6345.1026777688285</v>
          </cell>
        </row>
        <row r="15">
          <cell r="J15">
            <v>1395.9225891091423</v>
          </cell>
        </row>
        <row r="16">
          <cell r="J16">
            <v>654.21</v>
          </cell>
        </row>
        <row r="17">
          <cell r="J17">
            <v>1109.3899999999999</v>
          </cell>
        </row>
        <row r="26">
          <cell r="J26">
            <v>111.6</v>
          </cell>
        </row>
        <row r="30">
          <cell r="J30">
            <v>0</v>
          </cell>
        </row>
        <row r="31">
          <cell r="J31">
            <v>620</v>
          </cell>
        </row>
      </sheetData>
      <sheetData sheetId="3">
        <row r="13">
          <cell r="J13">
            <v>11650.402581385</v>
          </cell>
        </row>
        <row r="14">
          <cell r="J14">
            <v>219.59999999999997</v>
          </cell>
        </row>
        <row r="15">
          <cell r="J15">
            <v>6138.2258661958622</v>
          </cell>
        </row>
        <row r="17">
          <cell r="J17">
            <v>1350.4096905630897</v>
          </cell>
        </row>
        <row r="18">
          <cell r="J18">
            <v>117.31</v>
          </cell>
        </row>
        <row r="19">
          <cell r="J19">
            <v>836.05</v>
          </cell>
        </row>
        <row r="28">
          <cell r="J28">
            <v>80.099999999999994</v>
          </cell>
        </row>
        <row r="32">
          <cell r="J32">
            <v>0</v>
          </cell>
        </row>
        <row r="33">
          <cell r="J33">
            <v>445</v>
          </cell>
        </row>
        <row r="35">
          <cell r="J35">
            <v>696.93</v>
          </cell>
        </row>
      </sheetData>
      <sheetData sheetId="4"/>
      <sheetData sheetId="5">
        <row r="9">
          <cell r="L9">
            <v>880.29</v>
          </cell>
          <cell r="M9">
            <v>157.99</v>
          </cell>
          <cell r="P9">
            <v>7168.9957832081445</v>
          </cell>
          <cell r="Q9">
            <v>5191.3417740472778</v>
          </cell>
        </row>
        <row r="11">
          <cell r="P11">
            <v>4458.2075995152009</v>
          </cell>
          <cell r="Q11">
            <v>3228.3572272351457</v>
          </cell>
        </row>
        <row r="12">
          <cell r="P12">
            <v>980.8056718933442</v>
          </cell>
          <cell r="Q12">
            <v>710.23858999173217</v>
          </cell>
        </row>
        <row r="14">
          <cell r="P14">
            <v>0</v>
          </cell>
          <cell r="Q14">
            <v>0</v>
          </cell>
        </row>
        <row r="73">
          <cell r="L73">
            <v>880.29</v>
          </cell>
        </row>
        <row r="74">
          <cell r="M74">
            <v>157.99</v>
          </cell>
        </row>
      </sheetData>
      <sheetData sheetId="6">
        <row r="8">
          <cell r="P8">
            <v>3278.92346997088</v>
          </cell>
          <cell r="Q8">
            <v>2374.3928575651207</v>
          </cell>
        </row>
        <row r="9">
          <cell r="P9">
            <v>2509.945330304</v>
          </cell>
          <cell r="Q9">
            <v>1817.5466184960005</v>
          </cell>
        </row>
        <row r="10">
          <cell r="P10">
            <v>552.18797266688011</v>
          </cell>
          <cell r="Q10">
            <v>399.86025606912006</v>
          </cell>
        </row>
        <row r="16">
          <cell r="P16">
            <v>0.76559999999999995</v>
          </cell>
          <cell r="Q16">
            <v>0.55440000000000011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83"/>
  <sheetViews>
    <sheetView tabSelected="1" view="pageBreakPreview" zoomScale="75" zoomScaleNormal="75" zoomScaleSheetLayoutView="75" workbookViewId="0">
      <selection activeCell="C50" sqref="C50:F50"/>
    </sheetView>
  </sheetViews>
  <sheetFormatPr defaultColWidth="9.109375" defaultRowHeight="13.2" x14ac:dyDescent="0.25"/>
  <cols>
    <col min="1" max="1" width="8.5546875" style="1" customWidth="1"/>
    <col min="2" max="2" width="64.88671875" style="1" customWidth="1"/>
    <col min="3" max="3" width="20.5546875" style="1" customWidth="1"/>
    <col min="4" max="4" width="20.6640625" style="1" customWidth="1"/>
    <col min="5" max="5" width="23.88671875" style="1" customWidth="1" collapsed="1"/>
    <col min="6" max="6" width="19" style="1" customWidth="1"/>
    <col min="7" max="7" width="16.109375" style="3" customWidth="1"/>
    <col min="8" max="8" width="16" style="3" bestFit="1" customWidth="1"/>
    <col min="9" max="9" width="13.44140625" style="3" bestFit="1" customWidth="1"/>
    <col min="10" max="11" width="13.44140625" style="1" bestFit="1" customWidth="1"/>
    <col min="12" max="16384" width="9.109375" style="1"/>
  </cols>
  <sheetData>
    <row r="1" spans="1:11" ht="10.5" customHeight="1" x14ac:dyDescent="0.25">
      <c r="D1" s="2"/>
    </row>
    <row r="2" spans="1:11" s="5" customFormat="1" ht="30.75" customHeight="1" x14ac:dyDescent="0.5">
      <c r="A2" s="70" t="s">
        <v>0</v>
      </c>
      <c r="B2" s="70"/>
      <c r="C2" s="70"/>
      <c r="D2" s="70"/>
      <c r="E2" s="70"/>
      <c r="F2" s="70"/>
      <c r="G2" s="4"/>
      <c r="H2" s="4"/>
      <c r="I2" s="4"/>
    </row>
    <row r="3" spans="1:11" s="7" customFormat="1" ht="22.5" customHeight="1" x14ac:dyDescent="0.5">
      <c r="A3" s="70" t="s">
        <v>1</v>
      </c>
      <c r="B3" s="70"/>
      <c r="C3" s="70"/>
      <c r="D3" s="70"/>
      <c r="E3" s="70"/>
      <c r="F3" s="70"/>
      <c r="G3" s="6"/>
      <c r="H3" s="71"/>
      <c r="I3" s="71"/>
    </row>
    <row r="4" spans="1:11" s="12" customFormat="1" ht="5.25" customHeight="1" x14ac:dyDescent="0.4">
      <c r="A4" s="8"/>
      <c r="B4" s="8"/>
      <c r="C4" s="8"/>
      <c r="D4" s="9"/>
      <c r="E4" s="9"/>
      <c r="F4" s="10"/>
      <c r="G4" s="11"/>
      <c r="H4" s="11"/>
      <c r="I4" s="11"/>
    </row>
    <row r="5" spans="1:11" s="14" customFormat="1" ht="40.5" customHeight="1" x14ac:dyDescent="0.3">
      <c r="A5" s="72" t="s">
        <v>2</v>
      </c>
      <c r="B5" s="73" t="s">
        <v>3</v>
      </c>
      <c r="C5" s="73" t="s">
        <v>4</v>
      </c>
      <c r="D5" s="73"/>
      <c r="E5" s="73" t="s">
        <v>5</v>
      </c>
      <c r="F5" s="73"/>
      <c r="G5" s="13"/>
      <c r="H5" s="13"/>
      <c r="I5" s="13"/>
    </row>
    <row r="6" spans="1:11" s="14" customFormat="1" ht="29.25" customHeight="1" x14ac:dyDescent="0.3">
      <c r="A6" s="72"/>
      <c r="B6" s="73"/>
      <c r="C6" s="15" t="s">
        <v>6</v>
      </c>
      <c r="D6" s="15" t="s">
        <v>7</v>
      </c>
      <c r="E6" s="15" t="s">
        <v>6</v>
      </c>
      <c r="F6" s="15" t="s">
        <v>7</v>
      </c>
      <c r="G6" s="13"/>
      <c r="H6" s="13"/>
      <c r="I6" s="13"/>
    </row>
    <row r="7" spans="1:11" s="19" customFormat="1" ht="24.75" customHeight="1" x14ac:dyDescent="0.35">
      <c r="A7" s="15">
        <v>1</v>
      </c>
      <c r="B7" s="15">
        <v>2</v>
      </c>
      <c r="C7" s="15">
        <v>3</v>
      </c>
      <c r="D7" s="15">
        <v>4</v>
      </c>
      <c r="E7" s="15">
        <v>5</v>
      </c>
      <c r="F7" s="15">
        <v>6</v>
      </c>
      <c r="G7" s="16"/>
      <c r="H7" s="17"/>
      <c r="I7" s="18"/>
    </row>
    <row r="8" spans="1:11" s="25" customFormat="1" ht="24.75" customHeight="1" x14ac:dyDescent="0.35">
      <c r="A8" s="20">
        <v>1</v>
      </c>
      <c r="B8" s="21" t="s">
        <v>8</v>
      </c>
      <c r="C8" s="22">
        <f>C9+C14+C15+C20</f>
        <v>35291.479982274119</v>
      </c>
      <c r="D8" s="22">
        <f>D9+D14+D15+D20</f>
        <v>38.272112070309845</v>
      </c>
      <c r="E8" s="22">
        <f>E9+E14+E15+E20</f>
        <v>25661.329912191231</v>
      </c>
      <c r="F8" s="22">
        <f>F9+F14+F15+F20</f>
        <v>36.820527043162492</v>
      </c>
      <c r="G8" s="23"/>
      <c r="H8" s="24"/>
      <c r="I8" s="23"/>
      <c r="K8" s="26"/>
    </row>
    <row r="9" spans="1:11" s="25" customFormat="1" ht="24.75" customHeight="1" x14ac:dyDescent="0.35">
      <c r="A9" s="27" t="s">
        <v>9</v>
      </c>
      <c r="B9" s="21" t="s">
        <v>10</v>
      </c>
      <c r="C9" s="22">
        <f>C10+C11+C12+C13</f>
        <v>17737.568932188002</v>
      </c>
      <c r="D9" s="22">
        <f>D10+D11+D12+D13</f>
        <v>19.235640623983866</v>
      </c>
      <c r="E9" s="22">
        <f t="shared" ref="E9:F9" si="0">E10+E11+E12+E13</f>
        <v>11870.002581385001</v>
      </c>
      <c r="F9" s="22">
        <f t="shared" si="0"/>
        <v>17.03184334349935</v>
      </c>
      <c r="G9" s="28"/>
      <c r="H9" s="23"/>
      <c r="I9" s="24"/>
    </row>
    <row r="10" spans="1:11" s="25" customFormat="1" ht="24.75" customHeight="1" x14ac:dyDescent="0.35">
      <c r="A10" s="29" t="s">
        <v>11</v>
      </c>
      <c r="B10" s="30" t="s">
        <v>12</v>
      </c>
      <c r="C10" s="31">
        <f>'[1]Додаток 1'!J11</f>
        <v>15811.238932188002</v>
      </c>
      <c r="D10" s="31">
        <f>C10/C48</f>
        <v>17.146617503348807</v>
      </c>
      <c r="E10" s="32">
        <f>'[1]Додаток 2'!J13</f>
        <v>11650.402581385</v>
      </c>
      <c r="F10" s="32">
        <f>E10/E48</f>
        <v>16.716747135845782</v>
      </c>
      <c r="G10" s="28"/>
      <c r="H10" s="23"/>
      <c r="I10" s="24"/>
    </row>
    <row r="11" spans="1:11" s="25" customFormat="1" ht="57" customHeight="1" x14ac:dyDescent="0.35">
      <c r="A11" s="29" t="s">
        <v>13</v>
      </c>
      <c r="B11" s="33" t="s">
        <v>14</v>
      </c>
      <c r="C11" s="31">
        <v>0</v>
      </c>
      <c r="D11" s="31">
        <v>0</v>
      </c>
      <c r="E11" s="32">
        <v>0</v>
      </c>
      <c r="F11" s="32">
        <v>0</v>
      </c>
      <c r="G11" s="23"/>
      <c r="H11" s="34"/>
      <c r="I11" s="34"/>
      <c r="J11" s="35"/>
    </row>
    <row r="12" spans="1:11" s="25" customFormat="1" ht="24.75" customHeight="1" x14ac:dyDescent="0.35">
      <c r="A12" s="29" t="s">
        <v>15</v>
      </c>
      <c r="B12" s="30" t="s">
        <v>16</v>
      </c>
      <c r="C12" s="31">
        <v>0</v>
      </c>
      <c r="D12" s="31">
        <v>0</v>
      </c>
      <c r="E12" s="32">
        <v>0</v>
      </c>
      <c r="F12" s="32">
        <v>0</v>
      </c>
      <c r="G12" s="23"/>
      <c r="H12" s="23"/>
      <c r="I12" s="23"/>
    </row>
    <row r="13" spans="1:11" s="37" customFormat="1" ht="31.2" customHeight="1" x14ac:dyDescent="0.3">
      <c r="A13" s="29" t="s">
        <v>17</v>
      </c>
      <c r="B13" s="33" t="s">
        <v>18</v>
      </c>
      <c r="C13" s="31">
        <f>'[1]Додаток 1'!J12</f>
        <v>1926.33</v>
      </c>
      <c r="D13" s="31">
        <f>C13/C48</f>
        <v>2.0890231206350585</v>
      </c>
      <c r="E13" s="32">
        <f>'[1]Додаток 2'!J14</f>
        <v>219.59999999999997</v>
      </c>
      <c r="F13" s="32">
        <f>E13/E48</f>
        <v>0.31509620765356633</v>
      </c>
      <c r="G13" s="36"/>
      <c r="H13" s="36"/>
      <c r="I13" s="36"/>
    </row>
    <row r="14" spans="1:11" s="25" customFormat="1" ht="24.75" customHeight="1" x14ac:dyDescent="0.35">
      <c r="A14" s="27" t="s">
        <v>19</v>
      </c>
      <c r="B14" s="21" t="s">
        <v>20</v>
      </c>
      <c r="C14" s="22">
        <f>'[1]Додаток 1'!J13</f>
        <v>6345.1026777688285</v>
      </c>
      <c r="D14" s="22">
        <f>C14/C48</f>
        <v>6.8809945319143155</v>
      </c>
      <c r="E14" s="38">
        <f>'[1]Додаток 2'!J15</f>
        <v>6138.2258661958622</v>
      </c>
      <c r="F14" s="38">
        <f>E14/E48</f>
        <v>8.8075213668458279</v>
      </c>
      <c r="G14" s="23"/>
      <c r="H14" s="24"/>
      <c r="I14" s="24"/>
    </row>
    <row r="15" spans="1:11" s="25" customFormat="1" ht="24.75" customHeight="1" x14ac:dyDescent="0.35">
      <c r="A15" s="27" t="s">
        <v>21</v>
      </c>
      <c r="B15" s="21" t="s">
        <v>22</v>
      </c>
      <c r="C15" s="22">
        <f>C16+C17+C18+C19</f>
        <v>3159.5225891091422</v>
      </c>
      <c r="D15" s="22">
        <f t="shared" ref="D15:F15" si="1">D16+D17+D18+D19</f>
        <v>3.4263681398398713</v>
      </c>
      <c r="E15" s="22">
        <f t="shared" si="1"/>
        <v>2303.7696905630896</v>
      </c>
      <c r="F15" s="22">
        <f t="shared" si="1"/>
        <v>3.3055969617652989</v>
      </c>
      <c r="G15" s="24"/>
      <c r="H15" s="24"/>
      <c r="I15" s="24"/>
    </row>
    <row r="16" spans="1:11" s="25" customFormat="1" ht="24.75" customHeight="1" x14ac:dyDescent="0.35">
      <c r="A16" s="29" t="s">
        <v>23</v>
      </c>
      <c r="B16" s="30" t="s">
        <v>24</v>
      </c>
      <c r="C16" s="31">
        <f>'[1]Додаток 1'!J15</f>
        <v>1395.9225891091423</v>
      </c>
      <c r="D16" s="31">
        <f>C16/C48</f>
        <v>1.5138187970211494</v>
      </c>
      <c r="E16" s="32">
        <f>'[1]Додаток 2'!J17</f>
        <v>1350.4096905630897</v>
      </c>
      <c r="F16" s="32">
        <f>E16/E48</f>
        <v>1.937654700706082</v>
      </c>
      <c r="G16" s="24"/>
      <c r="H16" s="24"/>
      <c r="I16" s="24"/>
    </row>
    <row r="17" spans="1:11" s="25" customFormat="1" ht="24.75" customHeight="1" x14ac:dyDescent="0.35">
      <c r="A17" s="29" t="s">
        <v>25</v>
      </c>
      <c r="B17" s="30" t="s">
        <v>26</v>
      </c>
      <c r="C17" s="31">
        <f>'[1]Додаток 1'!J16</f>
        <v>654.21</v>
      </c>
      <c r="D17" s="31">
        <f>C17/C48</f>
        <v>0.70946297661909519</v>
      </c>
      <c r="E17" s="32">
        <f>'[1]Додаток 2'!J18</f>
        <v>117.31</v>
      </c>
      <c r="F17" s="32">
        <f>E17/E48</f>
        <v>0.16832393497194842</v>
      </c>
      <c r="G17" s="24"/>
      <c r="H17" s="24"/>
      <c r="I17" s="24"/>
    </row>
    <row r="18" spans="1:11" s="43" customFormat="1" ht="24.75" customHeight="1" x14ac:dyDescent="0.25">
      <c r="A18" s="39" t="s">
        <v>27</v>
      </c>
      <c r="B18" s="40" t="s">
        <v>28</v>
      </c>
      <c r="C18" s="31">
        <v>0</v>
      </c>
      <c r="D18" s="31">
        <v>0</v>
      </c>
      <c r="E18" s="32">
        <v>0</v>
      </c>
      <c r="F18" s="32">
        <v>0</v>
      </c>
      <c r="G18" s="41"/>
      <c r="H18" s="42"/>
      <c r="I18" s="42"/>
    </row>
    <row r="19" spans="1:11" s="25" customFormat="1" ht="24.75" customHeight="1" x14ac:dyDescent="0.35">
      <c r="A19" s="29" t="s">
        <v>29</v>
      </c>
      <c r="B19" s="30" t="s">
        <v>30</v>
      </c>
      <c r="C19" s="31">
        <f>'[1]Додаток 1'!J17</f>
        <v>1109.3899999999999</v>
      </c>
      <c r="D19" s="31">
        <f>C19/C48</f>
        <v>1.2030863661996267</v>
      </c>
      <c r="E19" s="32">
        <f>'[1]Додаток 2'!J19</f>
        <v>836.05</v>
      </c>
      <c r="F19" s="32">
        <f>E19/E48</f>
        <v>1.1996183260872684</v>
      </c>
      <c r="G19" s="24"/>
      <c r="H19" s="24"/>
      <c r="I19" s="24"/>
    </row>
    <row r="20" spans="1:11" s="25" customFormat="1" ht="24.75" customHeight="1" x14ac:dyDescent="0.35">
      <c r="A20" s="27" t="s">
        <v>31</v>
      </c>
      <c r="B20" s="21" t="s">
        <v>32</v>
      </c>
      <c r="C20" s="38">
        <f>C21+C22+C23+C24+C25</f>
        <v>8049.2857832081445</v>
      </c>
      <c r="D20" s="38">
        <f t="shared" ref="D20:F20" si="2">D21+D22+D23+D24+D25</f>
        <v>8.7291087745717952</v>
      </c>
      <c r="E20" s="38">
        <f t="shared" si="2"/>
        <v>5349.3317740472776</v>
      </c>
      <c r="F20" s="38">
        <f t="shared" si="2"/>
        <v>7.675565371052012</v>
      </c>
      <c r="G20" s="23"/>
      <c r="H20" s="23"/>
      <c r="I20" s="24"/>
      <c r="K20" s="26"/>
    </row>
    <row r="21" spans="1:11" s="25" customFormat="1" ht="24.75" customHeight="1" x14ac:dyDescent="0.35">
      <c r="A21" s="29" t="s">
        <v>33</v>
      </c>
      <c r="B21" s="30" t="s">
        <v>34</v>
      </c>
      <c r="C21" s="32">
        <f>'[1]Додаток 4'!P11</f>
        <v>4458.2075995152009</v>
      </c>
      <c r="D21" s="32">
        <f>C21/C48</f>
        <v>4.8347369100715749</v>
      </c>
      <c r="E21" s="32">
        <f>'[1]Додаток 4'!Q11</f>
        <v>3228.3572272351457</v>
      </c>
      <c r="F21" s="32">
        <f>E21/E48</f>
        <v>4.6322546414060897</v>
      </c>
      <c r="G21" s="23"/>
      <c r="H21" s="24"/>
      <c r="I21" s="23"/>
    </row>
    <row r="22" spans="1:11" s="25" customFormat="1" ht="24.75" customHeight="1" x14ac:dyDescent="0.35">
      <c r="A22" s="29" t="s">
        <v>35</v>
      </c>
      <c r="B22" s="30" t="s">
        <v>24</v>
      </c>
      <c r="C22" s="32">
        <f>'[1]Додаток 4'!P12</f>
        <v>980.8056718933442</v>
      </c>
      <c r="D22" s="32">
        <f>C22/C48</f>
        <v>1.0636421202157464</v>
      </c>
      <c r="E22" s="32">
        <f>'[1]Додаток 4'!Q12</f>
        <v>710.23858999173217</v>
      </c>
      <c r="F22" s="32">
        <f>E22/E48</f>
        <v>1.0190960211093398</v>
      </c>
      <c r="G22" s="23"/>
      <c r="H22" s="24"/>
      <c r="I22" s="24"/>
    </row>
    <row r="23" spans="1:11" s="25" customFormat="1" ht="24.75" customHeight="1" x14ac:dyDescent="0.35">
      <c r="A23" s="29" t="s">
        <v>36</v>
      </c>
      <c r="B23" s="30" t="s">
        <v>26</v>
      </c>
      <c r="C23" s="32">
        <f>'[1]Додаток 4'!P14</f>
        <v>0</v>
      </c>
      <c r="D23" s="32">
        <f>C23/C48</f>
        <v>0</v>
      </c>
      <c r="E23" s="32">
        <f>'[1]Додаток 4'!Q14</f>
        <v>0</v>
      </c>
      <c r="F23" s="32">
        <f>E23/E48</f>
        <v>0</v>
      </c>
      <c r="G23" s="23"/>
      <c r="H23" s="24"/>
      <c r="I23" s="24"/>
      <c r="J23" s="26"/>
    </row>
    <row r="24" spans="1:11" s="25" customFormat="1" ht="45.6" customHeight="1" x14ac:dyDescent="0.35">
      <c r="A24" s="29" t="s">
        <v>37</v>
      </c>
      <c r="B24" s="44" t="s">
        <v>38</v>
      </c>
      <c r="C24" s="32">
        <f>'[1]Додаток 4'!L73</f>
        <v>880.29</v>
      </c>
      <c r="D24" s="32">
        <f>C24/C48</f>
        <v>0.95463714050232074</v>
      </c>
      <c r="E24" s="32">
        <f>'[1]Додаток 4'!M74</f>
        <v>157.99</v>
      </c>
      <c r="F24" s="32">
        <f>E24/E48</f>
        <v>0.22669421606187137</v>
      </c>
      <c r="G24" s="23"/>
      <c r="H24" s="24"/>
      <c r="I24" s="23"/>
    </row>
    <row r="25" spans="1:11" s="25" customFormat="1" ht="24.75" customHeight="1" x14ac:dyDescent="0.35">
      <c r="A25" s="29" t="s">
        <v>39</v>
      </c>
      <c r="B25" s="30" t="s">
        <v>40</v>
      </c>
      <c r="C25" s="32">
        <f>'[1]Додаток 4'!P9+'[1]Додаток 4'!L9-структура!C21-структура!C22-структура!C23-структура!C24</f>
        <v>1729.9825117995997</v>
      </c>
      <c r="D25" s="32">
        <f>C25/C48</f>
        <v>1.8760926037821539</v>
      </c>
      <c r="E25" s="32">
        <f>'[1]Додаток 4'!Q9+'[1]Додаток 4'!M9-структура!E21-структура!E22-структура!E23-структура!E24</f>
        <v>1252.7459568203997</v>
      </c>
      <c r="F25" s="32">
        <f>E25/E48</f>
        <v>1.7975204924747101</v>
      </c>
      <c r="G25" s="23"/>
      <c r="H25" s="24"/>
      <c r="I25" s="24"/>
      <c r="K25" s="26"/>
    </row>
    <row r="26" spans="1:11" s="25" customFormat="1" ht="24.75" customHeight="1" x14ac:dyDescent="0.35">
      <c r="A26" s="27" t="s">
        <v>41</v>
      </c>
      <c r="B26" s="21" t="s">
        <v>42</v>
      </c>
      <c r="C26" s="38">
        <f>C27+C28+C29+C30+C31</f>
        <v>3278.9234699708804</v>
      </c>
      <c r="D26" s="38">
        <f t="shared" ref="D26:F26" si="3">D27+D28+D29+D30+D31</f>
        <v>3.5558533270841974</v>
      </c>
      <c r="E26" s="38">
        <f t="shared" si="3"/>
        <v>2374.3928575651207</v>
      </c>
      <c r="F26" s="38">
        <f t="shared" si="3"/>
        <v>3.4069316252207837</v>
      </c>
      <c r="G26" s="23"/>
      <c r="H26" s="23"/>
      <c r="I26" s="23"/>
      <c r="J26" s="45"/>
      <c r="K26" s="26"/>
    </row>
    <row r="27" spans="1:11" s="25" customFormat="1" ht="24.75" customHeight="1" x14ac:dyDescent="0.35">
      <c r="A27" s="29" t="s">
        <v>43</v>
      </c>
      <c r="B27" s="30" t="s">
        <v>34</v>
      </c>
      <c r="C27" s="32">
        <f>'[1]Додаток 5'!P9</f>
        <v>2509.945330304</v>
      </c>
      <c r="D27" s="32">
        <f>C27/C48</f>
        <v>2.7219291744068017</v>
      </c>
      <c r="E27" s="46">
        <f>'[1]Додаток 5'!Q9</f>
        <v>1817.5466184960005</v>
      </c>
      <c r="F27" s="32">
        <f>E27/E48</f>
        <v>2.6079328174938667</v>
      </c>
      <c r="G27" s="23"/>
      <c r="H27" s="23"/>
      <c r="I27" s="24"/>
    </row>
    <row r="28" spans="1:11" s="25" customFormat="1" ht="24.75" customHeight="1" x14ac:dyDescent="0.35">
      <c r="A28" s="29" t="s">
        <v>44</v>
      </c>
      <c r="B28" s="30" t="s">
        <v>24</v>
      </c>
      <c r="C28" s="32">
        <f>'[1]Додаток 5'!P10</f>
        <v>552.18797266688011</v>
      </c>
      <c r="D28" s="32">
        <f>C28/C48</f>
        <v>0.59882441836949651</v>
      </c>
      <c r="E28" s="46">
        <f>'[1]Додаток 5'!Q10</f>
        <v>399.86025606912006</v>
      </c>
      <c r="F28" s="32">
        <f>E28/E48</f>
        <v>0.57374521984865068</v>
      </c>
      <c r="G28" s="23"/>
      <c r="H28" s="23"/>
      <c r="I28" s="24"/>
    </row>
    <row r="29" spans="1:11" s="25" customFormat="1" ht="24.75" customHeight="1" x14ac:dyDescent="0.35">
      <c r="A29" s="29" t="s">
        <v>45</v>
      </c>
      <c r="B29" s="30" t="s">
        <v>26</v>
      </c>
      <c r="C29" s="32">
        <f>'[1]Додаток 5'!P16</f>
        <v>0.76559999999999995</v>
      </c>
      <c r="D29" s="32">
        <f>C29/C48</f>
        <v>8.3026070359606117E-4</v>
      </c>
      <c r="E29" s="46">
        <f>'[1]Додаток 5'!Q16</f>
        <v>0.55440000000000011</v>
      </c>
      <c r="F29" s="32">
        <f>E29/E48</f>
        <v>7.9548878653523333E-4</v>
      </c>
      <c r="G29" s="23"/>
      <c r="H29" s="23"/>
      <c r="I29" s="24"/>
    </row>
    <row r="30" spans="1:11" s="25" customFormat="1" ht="39.6" customHeight="1" x14ac:dyDescent="0.35">
      <c r="A30" s="29" t="s">
        <v>46</v>
      </c>
      <c r="B30" s="44" t="s">
        <v>38</v>
      </c>
      <c r="C30" s="32">
        <v>0</v>
      </c>
      <c r="D30" s="32">
        <v>0</v>
      </c>
      <c r="E30" s="46">
        <v>0</v>
      </c>
      <c r="F30" s="32">
        <v>0</v>
      </c>
      <c r="G30" s="24"/>
      <c r="H30" s="24"/>
      <c r="I30" s="24"/>
    </row>
    <row r="31" spans="1:11" s="25" customFormat="1" ht="24.75" customHeight="1" x14ac:dyDescent="0.35">
      <c r="A31" s="29" t="s">
        <v>47</v>
      </c>
      <c r="B31" s="30" t="s">
        <v>40</v>
      </c>
      <c r="C31" s="32">
        <f>'[1]Додаток 5'!P8-структура!C27-структура!C28-структура!C29</f>
        <v>216.02456699999988</v>
      </c>
      <c r="D31" s="32">
        <f>C31/C48</f>
        <v>0.234269473604303</v>
      </c>
      <c r="E31" s="46">
        <f>'[1]Додаток 5'!Q8-структура!E27-структура!E28-структура!E29</f>
        <v>156.43158300000016</v>
      </c>
      <c r="F31" s="32">
        <f>E31/E48</f>
        <v>0.22445809909173112</v>
      </c>
      <c r="G31" s="23"/>
      <c r="H31" s="24"/>
      <c r="I31" s="24"/>
    </row>
    <row r="32" spans="1:11" s="25" customFormat="1" ht="24.75" customHeight="1" x14ac:dyDescent="0.35">
      <c r="A32" s="27" t="s">
        <v>48</v>
      </c>
      <c r="B32" s="21" t="s">
        <v>49</v>
      </c>
      <c r="C32" s="38">
        <f>C33+C34+C35+C36</f>
        <v>0</v>
      </c>
      <c r="D32" s="38">
        <f t="shared" ref="D32:F32" si="4">D33+D34+D35+D36</f>
        <v>0</v>
      </c>
      <c r="E32" s="38">
        <f t="shared" si="4"/>
        <v>0</v>
      </c>
      <c r="F32" s="38">
        <f t="shared" si="4"/>
        <v>0</v>
      </c>
      <c r="G32" s="23"/>
      <c r="H32" s="23"/>
      <c r="I32" s="23"/>
    </row>
    <row r="33" spans="1:11" s="25" customFormat="1" ht="24.75" customHeight="1" x14ac:dyDescent="0.35">
      <c r="A33" s="29" t="s">
        <v>50</v>
      </c>
      <c r="B33" s="30" t="s">
        <v>34</v>
      </c>
      <c r="C33" s="32">
        <v>0</v>
      </c>
      <c r="D33" s="32">
        <f>C33/C48</f>
        <v>0</v>
      </c>
      <c r="E33" s="32">
        <v>0</v>
      </c>
      <c r="F33" s="32">
        <f>E33/E48</f>
        <v>0</v>
      </c>
      <c r="G33" s="23"/>
      <c r="H33" s="23"/>
      <c r="I33" s="24"/>
    </row>
    <row r="34" spans="1:11" s="25" customFormat="1" ht="24.75" customHeight="1" x14ac:dyDescent="0.35">
      <c r="A34" s="29" t="s">
        <v>51</v>
      </c>
      <c r="B34" s="30" t="s">
        <v>24</v>
      </c>
      <c r="C34" s="32">
        <v>0</v>
      </c>
      <c r="D34" s="32">
        <f>C34/C48</f>
        <v>0</v>
      </c>
      <c r="E34" s="32">
        <v>0</v>
      </c>
      <c r="F34" s="32">
        <f>E34/E48</f>
        <v>0</v>
      </c>
      <c r="G34" s="23"/>
      <c r="H34" s="24"/>
      <c r="I34" s="24"/>
    </row>
    <row r="35" spans="1:11" s="25" customFormat="1" ht="24.75" customHeight="1" x14ac:dyDescent="0.35">
      <c r="A35" s="29" t="s">
        <v>52</v>
      </c>
      <c r="B35" s="30" t="s">
        <v>26</v>
      </c>
      <c r="C35" s="32">
        <v>0</v>
      </c>
      <c r="D35" s="32">
        <v>0</v>
      </c>
      <c r="E35" s="32">
        <v>0</v>
      </c>
      <c r="F35" s="32">
        <v>0</v>
      </c>
      <c r="G35" s="47"/>
      <c r="H35" s="24"/>
      <c r="I35" s="24"/>
    </row>
    <row r="36" spans="1:11" s="25" customFormat="1" ht="24.75" customHeight="1" x14ac:dyDescent="0.35">
      <c r="A36" s="29" t="s">
        <v>53</v>
      </c>
      <c r="B36" s="30" t="s">
        <v>40</v>
      </c>
      <c r="C36" s="32">
        <v>0</v>
      </c>
      <c r="D36" s="32">
        <f>C36/C48</f>
        <v>0</v>
      </c>
      <c r="E36" s="32">
        <v>0</v>
      </c>
      <c r="F36" s="32">
        <f>E36/E48</f>
        <v>0</v>
      </c>
      <c r="G36" s="24"/>
      <c r="H36" s="24"/>
      <c r="I36" s="24"/>
    </row>
    <row r="37" spans="1:11" s="25" customFormat="1" ht="24.75" customHeight="1" x14ac:dyDescent="0.35">
      <c r="A37" s="27" t="s">
        <v>54</v>
      </c>
      <c r="B37" s="21" t="s">
        <v>55</v>
      </c>
      <c r="C37" s="38">
        <v>0</v>
      </c>
      <c r="D37" s="38">
        <v>0</v>
      </c>
      <c r="E37" s="38">
        <v>0</v>
      </c>
      <c r="F37" s="38">
        <v>0</v>
      </c>
      <c r="G37" s="24"/>
      <c r="H37" s="24"/>
      <c r="I37" s="24"/>
    </row>
    <row r="38" spans="1:11" s="25" customFormat="1" ht="24.75" customHeight="1" x14ac:dyDescent="0.35">
      <c r="A38" s="27" t="s">
        <v>56</v>
      </c>
      <c r="B38" s="21" t="s">
        <v>57</v>
      </c>
      <c r="C38" s="38">
        <v>0</v>
      </c>
      <c r="D38" s="38">
        <v>0</v>
      </c>
      <c r="E38" s="38">
        <v>0</v>
      </c>
      <c r="F38" s="38">
        <v>0</v>
      </c>
      <c r="G38" s="24"/>
      <c r="H38" s="24"/>
      <c r="I38" s="24"/>
    </row>
    <row r="39" spans="1:11" s="25" customFormat="1" ht="24.75" customHeight="1" x14ac:dyDescent="0.35">
      <c r="A39" s="27" t="s">
        <v>58</v>
      </c>
      <c r="B39" s="21" t="s">
        <v>59</v>
      </c>
      <c r="C39" s="38">
        <f>C8+C26+C32+C37+C38</f>
        <v>38570.403452245002</v>
      </c>
      <c r="D39" s="48">
        <f>C39/C48</f>
        <v>41.827965397394053</v>
      </c>
      <c r="E39" s="38">
        <f>E8+E26+E32+E37+E38</f>
        <v>28035.72276975635</v>
      </c>
      <c r="F39" s="48">
        <f>E39/E48</f>
        <v>40.227458668383271</v>
      </c>
      <c r="G39" s="34"/>
      <c r="H39" s="24"/>
      <c r="I39" s="28"/>
      <c r="J39" s="45"/>
      <c r="K39" s="45"/>
    </row>
    <row r="40" spans="1:11" s="25" customFormat="1" ht="24.75" customHeight="1" x14ac:dyDescent="0.35">
      <c r="A40" s="27" t="s">
        <v>60</v>
      </c>
      <c r="B40" s="21" t="s">
        <v>61</v>
      </c>
      <c r="C40" s="38">
        <f>C41+C45+C42+C43+C44</f>
        <v>731.6</v>
      </c>
      <c r="D40" s="48">
        <f t="shared" ref="D40:F40" si="5">D41+D45+D42+D43+D44</f>
        <v>0.79338914674879624</v>
      </c>
      <c r="E40" s="38">
        <f t="shared" si="5"/>
        <v>525.1</v>
      </c>
      <c r="F40" s="48">
        <f t="shared" si="5"/>
        <v>0.75344726156141939</v>
      </c>
      <c r="G40" s="34"/>
      <c r="H40" s="34"/>
      <c r="I40" s="34"/>
      <c r="J40" s="35"/>
    </row>
    <row r="41" spans="1:11" s="25" customFormat="1" ht="24.75" customHeight="1" x14ac:dyDescent="0.35">
      <c r="A41" s="29" t="s">
        <v>62</v>
      </c>
      <c r="B41" s="30" t="s">
        <v>63</v>
      </c>
      <c r="C41" s="32">
        <f>'[1]Додаток 1'!J26</f>
        <v>111.6</v>
      </c>
      <c r="D41" s="49">
        <f>C41/C48</f>
        <v>0.12102546306337569</v>
      </c>
      <c r="E41" s="32">
        <f>'[1]Додаток 2'!J28</f>
        <v>80.099999999999994</v>
      </c>
      <c r="F41" s="49">
        <f>E41/E48</f>
        <v>0.11493263311953855</v>
      </c>
      <c r="G41" s="28"/>
      <c r="H41" s="24"/>
      <c r="I41" s="28"/>
    </row>
    <row r="42" spans="1:11" s="25" customFormat="1" ht="24.75" customHeight="1" x14ac:dyDescent="0.35">
      <c r="A42" s="29" t="s">
        <v>64</v>
      </c>
      <c r="B42" s="30" t="s">
        <v>65</v>
      </c>
      <c r="C42" s="32">
        <v>0</v>
      </c>
      <c r="D42" s="49">
        <v>0</v>
      </c>
      <c r="E42" s="32">
        <v>0</v>
      </c>
      <c r="F42" s="32">
        <f>E42/E48</f>
        <v>0</v>
      </c>
      <c r="G42" s="24"/>
      <c r="H42" s="28"/>
      <c r="I42" s="24"/>
    </row>
    <row r="43" spans="1:11" s="25" customFormat="1" ht="24.75" customHeight="1" x14ac:dyDescent="0.35">
      <c r="A43" s="29" t="s">
        <v>66</v>
      </c>
      <c r="B43" s="30" t="s">
        <v>67</v>
      </c>
      <c r="C43" s="32">
        <v>0</v>
      </c>
      <c r="D43" s="49">
        <v>0</v>
      </c>
      <c r="E43" s="32">
        <v>0</v>
      </c>
      <c r="F43" s="32">
        <f>E43/E48</f>
        <v>0</v>
      </c>
      <c r="G43" s="28"/>
      <c r="H43" s="24"/>
      <c r="I43" s="24"/>
    </row>
    <row r="44" spans="1:11" s="25" customFormat="1" ht="24.75" customHeight="1" x14ac:dyDescent="0.35">
      <c r="A44" s="29" t="s">
        <v>68</v>
      </c>
      <c r="B44" s="33" t="s">
        <v>69</v>
      </c>
      <c r="C44" s="32">
        <f>'[1]Додаток 1'!J30</f>
        <v>0</v>
      </c>
      <c r="D44" s="49">
        <f>C44/C48</f>
        <v>0</v>
      </c>
      <c r="E44" s="32">
        <f>'[1]Додаток 2'!J32</f>
        <v>0</v>
      </c>
      <c r="F44" s="32">
        <f>E44/E48</f>
        <v>0</v>
      </c>
      <c r="G44" s="28"/>
      <c r="H44" s="23"/>
      <c r="I44" s="24"/>
      <c r="J44" s="26"/>
      <c r="K44" s="26"/>
    </row>
    <row r="45" spans="1:11" s="25" customFormat="1" ht="24.75" customHeight="1" x14ac:dyDescent="0.35">
      <c r="A45" s="29" t="s">
        <v>70</v>
      </c>
      <c r="B45" s="30" t="s">
        <v>71</v>
      </c>
      <c r="C45" s="32">
        <f>'[1]Додаток 1'!J31</f>
        <v>620</v>
      </c>
      <c r="D45" s="49">
        <f>C45/C48</f>
        <v>0.67236368368542054</v>
      </c>
      <c r="E45" s="32">
        <f>'[1]Додаток 2'!J33</f>
        <v>445</v>
      </c>
      <c r="F45" s="49">
        <f>E45/E48</f>
        <v>0.63851462844188089</v>
      </c>
      <c r="G45" s="28"/>
      <c r="H45" s="24"/>
      <c r="I45" s="24"/>
      <c r="K45" s="26"/>
    </row>
    <row r="46" spans="1:11" s="25" customFormat="1" ht="24.75" customHeight="1" x14ac:dyDescent="0.35">
      <c r="A46" s="50" t="s">
        <v>72</v>
      </c>
      <c r="B46" s="51" t="s">
        <v>73</v>
      </c>
      <c r="C46" s="38">
        <v>0</v>
      </c>
      <c r="D46" s="38">
        <f>C46/C48</f>
        <v>0</v>
      </c>
      <c r="E46" s="38">
        <v>0</v>
      </c>
      <c r="F46" s="38">
        <f>E46/E48</f>
        <v>0</v>
      </c>
      <c r="G46" s="23"/>
      <c r="H46" s="24"/>
      <c r="I46" s="24"/>
    </row>
    <row r="47" spans="1:11" ht="44.25" customHeight="1" x14ac:dyDescent="0.25">
      <c r="A47" s="50" t="s">
        <v>74</v>
      </c>
      <c r="B47" s="52" t="s">
        <v>75</v>
      </c>
      <c r="C47" s="74">
        <f>C39+C46+C45+C44+C43+C42+C41</f>
        <v>39302.003452245001</v>
      </c>
      <c r="D47" s="75"/>
      <c r="E47" s="74">
        <f>E39+E46+E40</f>
        <v>28560.822769756349</v>
      </c>
      <c r="F47" s="75"/>
      <c r="G47" s="53"/>
      <c r="H47" s="54"/>
    </row>
    <row r="48" spans="1:11" ht="24.75" customHeight="1" x14ac:dyDescent="0.25">
      <c r="A48" s="50" t="s">
        <v>76</v>
      </c>
      <c r="B48" s="52" t="s">
        <v>77</v>
      </c>
      <c r="C48" s="76">
        <v>922.12</v>
      </c>
      <c r="D48" s="77"/>
      <c r="E48" s="76">
        <f>'[1]Додаток 2'!J35</f>
        <v>696.93</v>
      </c>
      <c r="F48" s="77"/>
    </row>
    <row r="49" spans="1:11" ht="39" customHeight="1" x14ac:dyDescent="0.25">
      <c r="A49" s="50" t="s">
        <v>78</v>
      </c>
      <c r="B49" s="52" t="s">
        <v>79</v>
      </c>
      <c r="C49" s="76">
        <f>C47/C48</f>
        <v>42.621354544142847</v>
      </c>
      <c r="D49" s="77"/>
      <c r="E49" s="76">
        <f>E47/E48</f>
        <v>40.98090592994469</v>
      </c>
      <c r="F49" s="77"/>
      <c r="H49" s="53"/>
    </row>
    <row r="50" spans="1:11" ht="55.5" customHeight="1" x14ac:dyDescent="0.25">
      <c r="A50" s="27" t="s">
        <v>80</v>
      </c>
      <c r="B50" s="52" t="s">
        <v>81</v>
      </c>
      <c r="C50" s="78">
        <v>51.14</v>
      </c>
      <c r="D50" s="79"/>
      <c r="E50" s="78">
        <v>49.18</v>
      </c>
      <c r="F50" s="79"/>
      <c r="H50" s="53"/>
      <c r="J50" s="55"/>
    </row>
    <row r="51" spans="1:11" ht="40.5" customHeight="1" x14ac:dyDescent="0.25">
      <c r="A51" s="56"/>
      <c r="B51" s="57"/>
      <c r="C51" s="58"/>
      <c r="D51" s="59"/>
      <c r="E51" s="58"/>
      <c r="F51" s="59"/>
      <c r="J51" s="55"/>
    </row>
    <row r="52" spans="1:11" ht="27.75" customHeight="1" x14ac:dyDescent="0.25">
      <c r="A52" s="56"/>
      <c r="B52" s="60"/>
      <c r="C52" s="61"/>
      <c r="D52" s="61"/>
      <c r="E52" s="80"/>
      <c r="F52" s="81"/>
      <c r="H52" s="54"/>
    </row>
    <row r="53" spans="1:11" ht="16.5" customHeight="1" x14ac:dyDescent="0.25">
      <c r="A53" s="62"/>
      <c r="B53" s="60"/>
      <c r="C53" s="63"/>
      <c r="D53" s="63"/>
      <c r="E53" s="63"/>
      <c r="F53" s="63"/>
    </row>
    <row r="54" spans="1:11" ht="27.75" customHeight="1" x14ac:dyDescent="0.25">
      <c r="A54" s="62"/>
      <c r="B54" s="64"/>
      <c r="C54" s="82"/>
      <c r="D54" s="82"/>
      <c r="E54" s="82"/>
      <c r="F54" s="82"/>
      <c r="G54" s="54"/>
      <c r="I54" s="54"/>
      <c r="J54" s="3"/>
      <c r="K54" s="3"/>
    </row>
    <row r="55" spans="1:11" ht="22.8" x14ac:dyDescent="0.4">
      <c r="B55" s="55"/>
      <c r="C55" s="54"/>
      <c r="D55" s="54"/>
      <c r="E55" s="65"/>
      <c r="F55" s="53"/>
      <c r="G55" s="54"/>
      <c r="H55" s="53"/>
      <c r="I55" s="54"/>
      <c r="J55" s="54"/>
      <c r="K55" s="3"/>
    </row>
    <row r="56" spans="1:11" x14ac:dyDescent="0.25">
      <c r="C56" s="53"/>
      <c r="D56" s="54"/>
      <c r="E56" s="54"/>
      <c r="F56" s="54"/>
      <c r="G56" s="54"/>
      <c r="H56" s="54"/>
      <c r="I56" s="54"/>
      <c r="J56" s="54"/>
      <c r="K56" s="3"/>
    </row>
    <row r="57" spans="1:11" x14ac:dyDescent="0.25">
      <c r="C57" s="53"/>
      <c r="D57" s="66"/>
      <c r="E57" s="66"/>
      <c r="F57" s="66"/>
      <c r="G57" s="66"/>
      <c r="H57" s="66"/>
      <c r="I57" s="66"/>
      <c r="J57" s="66"/>
      <c r="K57" s="3"/>
    </row>
    <row r="58" spans="1:11" x14ac:dyDescent="0.25">
      <c r="B58" s="55"/>
      <c r="C58" s="54"/>
      <c r="D58" s="3"/>
      <c r="E58" s="3"/>
      <c r="F58" s="53"/>
      <c r="G58" s="53"/>
      <c r="J58" s="3"/>
      <c r="K58" s="3"/>
    </row>
    <row r="59" spans="1:11" x14ac:dyDescent="0.25">
      <c r="C59" s="54"/>
      <c r="D59" s="54"/>
      <c r="E59" s="54"/>
      <c r="F59" s="54"/>
      <c r="J59" s="3"/>
      <c r="K59" s="3"/>
    </row>
    <row r="60" spans="1:11" x14ac:dyDescent="0.25">
      <c r="C60" s="54"/>
      <c r="D60" s="54"/>
      <c r="E60" s="54"/>
      <c r="F60" s="67"/>
      <c r="J60" s="3"/>
      <c r="K60" s="3"/>
    </row>
    <row r="61" spans="1:11" x14ac:dyDescent="0.25">
      <c r="C61" s="3"/>
      <c r="D61" s="3"/>
      <c r="E61" s="3"/>
      <c r="F61" s="3"/>
      <c r="J61" s="3"/>
      <c r="K61" s="3"/>
    </row>
    <row r="62" spans="1:11" x14ac:dyDescent="0.25">
      <c r="C62" s="54"/>
      <c r="D62" s="54"/>
      <c r="E62" s="54"/>
      <c r="F62" s="54"/>
      <c r="G62" s="54"/>
      <c r="H62" s="54"/>
      <c r="J62" s="3"/>
      <c r="K62" s="3"/>
    </row>
    <row r="63" spans="1:11" x14ac:dyDescent="0.25">
      <c r="C63" s="55"/>
      <c r="D63" s="55"/>
      <c r="E63" s="68"/>
      <c r="F63" s="68"/>
      <c r="G63" s="68"/>
      <c r="J63" s="69"/>
    </row>
    <row r="64" spans="1:11" x14ac:dyDescent="0.25">
      <c r="C64" s="55"/>
      <c r="D64" s="55"/>
      <c r="E64" s="68"/>
      <c r="F64" s="68"/>
      <c r="G64" s="68"/>
      <c r="H64" s="54"/>
    </row>
    <row r="65" spans="3:8" x14ac:dyDescent="0.25">
      <c r="C65" s="55"/>
      <c r="D65" s="55"/>
      <c r="E65" s="55"/>
      <c r="F65" s="55"/>
      <c r="G65" s="54"/>
      <c r="H65" s="54"/>
    </row>
    <row r="66" spans="3:8" x14ac:dyDescent="0.25">
      <c r="C66" s="69"/>
      <c r="D66" s="69"/>
      <c r="E66" s="69"/>
    </row>
    <row r="68" spans="3:8" x14ac:dyDescent="0.25">
      <c r="F68" s="55"/>
    </row>
    <row r="69" spans="3:8" x14ac:dyDescent="0.25">
      <c r="C69" s="55"/>
      <c r="D69" s="55"/>
      <c r="E69" s="55"/>
      <c r="F69" s="55"/>
      <c r="G69" s="55"/>
    </row>
    <row r="70" spans="3:8" x14ac:dyDescent="0.25">
      <c r="F70" s="68"/>
      <c r="G70" s="54"/>
    </row>
    <row r="73" spans="3:8" x14ac:dyDescent="0.25">
      <c r="C73" s="55"/>
      <c r="E73" s="55"/>
      <c r="F73" s="55"/>
      <c r="G73" s="55"/>
      <c r="H73" s="55"/>
    </row>
    <row r="74" spans="3:8" x14ac:dyDescent="0.25">
      <c r="D74" s="55"/>
      <c r="E74" s="55"/>
      <c r="F74" s="55"/>
      <c r="G74" s="55"/>
      <c r="H74" s="55"/>
    </row>
    <row r="76" spans="3:8" x14ac:dyDescent="0.25">
      <c r="F76" s="55"/>
      <c r="H76" s="54"/>
    </row>
    <row r="77" spans="3:8" x14ac:dyDescent="0.25">
      <c r="F77" s="55"/>
      <c r="H77" s="54"/>
    </row>
    <row r="78" spans="3:8" x14ac:dyDescent="0.25">
      <c r="H78" s="54"/>
    </row>
    <row r="79" spans="3:8" x14ac:dyDescent="0.25">
      <c r="C79" s="69"/>
    </row>
    <row r="83" spans="3:3" x14ac:dyDescent="0.25">
      <c r="C83" s="55"/>
    </row>
  </sheetData>
  <mergeCells count="18">
    <mergeCell ref="C50:D50"/>
    <mergeCell ref="E50:F50"/>
    <mergeCell ref="E52:F52"/>
    <mergeCell ref="C54:D54"/>
    <mergeCell ref="E54:F54"/>
    <mergeCell ref="C47:D47"/>
    <mergeCell ref="E47:F47"/>
    <mergeCell ref="C48:D48"/>
    <mergeCell ref="E48:F48"/>
    <mergeCell ref="C49:D49"/>
    <mergeCell ref="E49:F49"/>
    <mergeCell ref="A2:F2"/>
    <mergeCell ref="A3:F3"/>
    <mergeCell ref="H3:I3"/>
    <mergeCell ref="A5:A6"/>
    <mergeCell ref="B5:B6"/>
    <mergeCell ref="C5:D5"/>
    <mergeCell ref="E5:F5"/>
  </mergeCells>
  <conditionalFormatting sqref="C18:D18">
    <cfRule type="containsText" dxfId="1" priority="1" stopIfTrue="1" operator="containsText" text="Додаток2">
      <formula>NOT(ISERROR(SEARCH("Додаток2",C18)))</formula>
    </cfRule>
    <cfRule type="containsText" dxfId="0" priority="2" stopIfTrue="1" operator="containsText" text="Додаток2">
      <formula>NOT(ISERROR(SEARCH("Додаток2",C18)))</formula>
    </cfRule>
  </conditionalFormatting>
  <printOptions horizontalCentered="1"/>
  <pageMargins left="0" right="0" top="0" bottom="0" header="0" footer="0"/>
  <pageSetup paperSize="9" scale="5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структура</vt:lpstr>
      <vt:lpstr>структура!Область_печати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</dc:creator>
  <cp:lastModifiedBy>Ольга</cp:lastModifiedBy>
  <dcterms:created xsi:type="dcterms:W3CDTF">2026-03-23T09:19:02Z</dcterms:created>
  <dcterms:modified xsi:type="dcterms:W3CDTF">2026-03-23T11:57:38Z</dcterms:modified>
</cp:coreProperties>
</file>